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3"/>
  </bookViews>
  <sheets>
    <sheet name="BS-ann" sheetId="1" r:id="rId1"/>
    <sheet name="PL-ann sum" sheetId="2" r:id="rId2"/>
    <sheet name="Equity-ann" sheetId="3" r:id="rId3"/>
    <sheet name="CF-Ann" sheetId="4" r:id="rId4"/>
  </sheets>
  <definedNames/>
  <calcPr fullCalcOnLoad="1"/>
</workbook>
</file>

<file path=xl/sharedStrings.xml><?xml version="1.0" encoding="utf-8"?>
<sst xmlns="http://schemas.openxmlformats.org/spreadsheetml/2006/main" count="172" uniqueCount="112">
  <si>
    <t>MERGE ENERGY BHD. (420099-X)</t>
  </si>
  <si>
    <t>Condensed Consolidated Balance Sheets</t>
  </si>
  <si>
    <t>As at 31 July 2004</t>
  </si>
  <si>
    <t>Unaudited</t>
  </si>
  <si>
    <t>Audited</t>
  </si>
  <si>
    <t>As at</t>
  </si>
  <si>
    <t xml:space="preserve">As at </t>
  </si>
  <si>
    <t>31.07.2004</t>
  </si>
  <si>
    <t>31.01.2004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</si>
  <si>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</si>
  <si>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</si>
  <si>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</si>
  <si>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</si>
  <si>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</si>
  <si>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</si>
  <si>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</si>
  <si>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</si>
  <si>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</si>
  <si>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</si>
  <si>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</si>
  <si>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Short term investments</t>
  </si>
  <si>
    <t>Deposits with licensed bank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</si>
  <si>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</si>
  <si>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</si>
  <si>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</si>
  <si>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</si>
  <si>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</si>
  <si>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</si>
  <si>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</si>
  <si>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Assets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</si>
  <si>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</si>
  <si>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</si>
  <si>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</si>
  <si>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</si>
  <si>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</si>
  <si>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</si>
  <si>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</si>
  <si>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</si>
  <si>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</si>
  <si>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2004)</t>
  </si>
  <si>
    <t>Condensed Consolidated Income Statements</t>
  </si>
  <si>
    <t>For the second quarter and six months ended 31 July 2004</t>
  </si>
  <si>
    <t>(These figures have not been audited)</t>
  </si>
  <si>
    <t>SECOND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</si>
  <si>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</si>
  <si>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</si>
  <si>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</si>
  <si>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</si>
  <si>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</si>
  <si>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</si>
  <si>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</si>
  <si>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31.07.2003</t>
  </si>
  <si>
    <t>Revenue</t>
  </si>
  <si>
    <t>Operating Expenses</t>
  </si>
  <si>
    <t>Other Operating Income</t>
  </si>
  <si>
    <t>Profit/(Loss) from Operations</t>
  </si>
  <si>
    <t>Finance Cost</t>
  </si>
  <si>
    <t>Share of result in joint venture</t>
  </si>
  <si>
    <t>Profit/(Loss) before taxation</t>
  </si>
  <si>
    <t>Profit/(Loss) after taxation</t>
  </si>
  <si>
    <t>Less minority interests</t>
  </si>
  <si>
    <t>Net profit/(loss) for the period</t>
  </si>
  <si>
    <t>Earnings/(Loss)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</si>
  <si>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</si>
  <si>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</si>
  <si>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</si>
  <si>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</si>
  <si>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2004.)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</si>
  <si>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</si>
  <si>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</si>
  <si>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</si>
  <si>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</si>
  <si>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</si>
  <si>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</si>
  <si>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</si>
  <si>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</si>
  <si>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</si>
  <si>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</si>
  <si>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</si>
  <si>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</si>
  <si>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</si>
  <si>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</si>
  <si>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2004</t>
  </si>
  <si>
    <t>Movement during the period:</t>
  </si>
  <si>
    <t>Net profit for the 6-month period</t>
  </si>
  <si>
    <t>As at 1 February 2003</t>
  </si>
  <si>
    <t>Net loss for the 6-month period</t>
  </si>
  <si>
    <t>As at 31 July 2003</t>
  </si>
  <si>
    <t>(The Condensed Consolidated Statements of Changes in Equity should be read in conjunction with the Annual Financial Report for the year ended 31 January 2004.)</t>
  </si>
  <si>
    <t>Condensed Consolidated Cash Flow Statements</t>
  </si>
  <si>
    <t>6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</si>
  <si>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</si>
  <si>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</si>
  <si>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</si>
  <si>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</si>
  <si>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</si>
  <si>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/ (loss) before changes in working capital</t>
  </si>
  <si>
    <t>Changes in working capital :</t>
  </si>
  <si>
    <t>Net changes in current assets</t>
  </si>
  <si>
    <t>Net changes in current liabilities</t>
  </si>
  <si>
    <t>Cash (used) / generated from operations</t>
  </si>
  <si>
    <t>Interest paid</t>
  </si>
  <si>
    <t>Taxation paid</t>
  </si>
  <si>
    <t xml:space="preserve">Net cash (used) / generated from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</si>
  <si>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</si>
  <si>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</si>
  <si>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</si>
  <si>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</si>
  <si>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</si>
  <si>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</si>
  <si>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</si>
  <si>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2004.)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</si>
</sst>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000_)"/>
    <numFmt numFmtId="176" formatCode="#,##0.0000_);\(#,##0.0000\)"/>
    <numFmt numFmtId="177" formatCode="_(* #,##0.000_);_(* \(#,##0.000\);_(* &quot;-&quot;??_);_(@_)"/>
    <numFmt numFmtId="178" formatCode="#\ ?/10"/>
    <numFmt numFmtId="179" formatCode="#\ ?/4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0.000%"/>
    <numFmt numFmtId="206" formatCode="0.00_);[Red]\(0.00\)"/>
    <numFmt numFmtId="207" formatCode="0.00_);\(0.00\)"/>
    <numFmt numFmtId="208" formatCode="m/d"/>
    <numFmt numFmtId="209" formatCode="dd/mm/yy"/>
    <numFmt numFmtId="210" formatCode="00000"/>
    <numFmt numFmtId="211" formatCode="&quot;$&quot;#,##0;\-&quot;$&quot;#,##0"/>
    <numFmt numFmtId="212" formatCode="&quot;$&quot;#,##0;[Red]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dd\ mmm\ yy"/>
    <numFmt numFmtId="218" formatCode="dd\-mmm\-yy_)"/>
    <numFmt numFmtId="219" formatCode="#,##0.00_ ;[Red]\-#,##0.00\ "/>
    <numFmt numFmtId="220" formatCode="mm/dd/yy_)"/>
  </numFmts>
  <fonts count="8"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4" fillId="0" borderId="0" xfId="0" applyFont="1" applyFill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 vertical="center"/>
    </xf>
    <xf numFmtId="173" fontId="4" fillId="0" borderId="0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43" fontId="4" fillId="0" borderId="0" xfId="15" applyFont="1" applyFill="1" applyBorder="1" applyAlignment="1">
      <alignment/>
    </xf>
    <xf numFmtId="173" fontId="3" fillId="0" borderId="0" xfId="15" applyNumberFormat="1" applyFont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4" fillId="0" borderId="5" xfId="15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73" fontId="3" fillId="0" borderId="8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73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73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4" fillId="0" borderId="0" xfId="15" applyFont="1" applyAlignment="1">
      <alignment/>
    </xf>
    <xf numFmtId="173" fontId="4" fillId="0" borderId="12" xfId="15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15" applyNumberFormat="1" applyFont="1" applyAlignment="1">
      <alignment horizontal="right"/>
    </xf>
    <xf numFmtId="173" fontId="4" fillId="0" borderId="3" xfId="15" applyNumberFormat="1" applyFont="1" applyBorder="1" applyAlignment="1">
      <alignment horizontal="right"/>
    </xf>
    <xf numFmtId="173" fontId="4" fillId="0" borderId="0" xfId="15" applyNumberFormat="1" applyFont="1" applyBorder="1" applyAlignment="1">
      <alignment horizontal="right"/>
    </xf>
    <xf numFmtId="173" fontId="4" fillId="0" borderId="4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57"/>
      <c r="I1" s="57"/>
      <c r="J1" s="57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3</v>
      </c>
      <c r="I5" s="3"/>
      <c r="J5" s="4" t="s">
        <v>4</v>
      </c>
    </row>
    <row r="6" spans="1:10" ht="15.75">
      <c r="A6" s="2"/>
      <c r="B6" s="2"/>
      <c r="C6" s="2"/>
      <c r="D6" s="2"/>
      <c r="E6" s="2"/>
      <c r="F6" s="2"/>
      <c r="G6" s="2"/>
      <c r="H6" s="4" t="s">
        <v>5</v>
      </c>
      <c r="I6" s="1"/>
      <c r="J6" s="4" t="s">
        <v>6</v>
      </c>
    </row>
    <row r="7" spans="1:10" ht="15.75">
      <c r="A7" s="2"/>
      <c r="B7" s="2"/>
      <c r="C7" s="2"/>
      <c r="D7" s="2"/>
      <c r="E7" s="2"/>
      <c r="F7" s="2"/>
      <c r="G7" s="2"/>
      <c r="H7" s="4" t="s">
        <v>7</v>
      </c>
      <c r="I7" s="1"/>
      <c r="J7" s="4" t="s">
        <v>8</v>
      </c>
    </row>
    <row r="8" spans="1:10" ht="15.75">
      <c r="A8" s="2"/>
      <c r="B8" s="2"/>
      <c r="C8" s="2"/>
      <c r="D8" s="2"/>
      <c r="E8" s="2"/>
      <c r="F8" s="2"/>
      <c r="G8" s="2"/>
      <c r="H8" s="4" t="s">
        <v>9</v>
      </c>
      <c r="I8" s="1"/>
      <c r="J8" s="4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5">
        <v>9663</v>
      </c>
      <c r="I10" s="5"/>
      <c r="J10" s="5">
        <v>11014</v>
      </c>
      <c r="K10" s="6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5">
        <v>2977</v>
      </c>
      <c r="I11" s="5"/>
      <c r="J11" s="5">
        <v>2977</v>
      </c>
      <c r="K11" s="6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5">
        <v>2516</v>
      </c>
      <c r="I12" s="5"/>
      <c r="J12" s="5">
        <v>2516</v>
      </c>
      <c r="K12" s="6"/>
    </row>
    <row r="13" spans="1:11" ht="15">
      <c r="A13" s="2"/>
      <c r="B13" s="7" t="s">
        <v>14</v>
      </c>
      <c r="C13" s="7"/>
      <c r="D13" s="7"/>
      <c r="E13" s="7"/>
      <c r="F13" s="7"/>
      <c r="G13" s="7"/>
      <c r="H13" s="8">
        <v>0</v>
      </c>
      <c r="I13" s="2"/>
      <c r="J13" s="9">
        <v>221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15156</v>
      </c>
      <c r="I14" s="5"/>
      <c r="J14" s="5">
        <f>SUM(J10:J13)</f>
        <v>16728</v>
      </c>
      <c r="K14" s="6"/>
    </row>
    <row r="15" spans="1:11" ht="15.75">
      <c r="A15" s="1" t="s">
        <v>15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16</v>
      </c>
      <c r="C16" s="10"/>
      <c r="D16" s="2"/>
      <c r="E16" s="2"/>
      <c r="F16" s="2"/>
      <c r="G16" s="2"/>
      <c r="H16" s="5">
        <v>2757</v>
      </c>
      <c r="I16" s="5"/>
      <c r="J16" s="5">
        <v>783</v>
      </c>
      <c r="K16" s="6"/>
    </row>
    <row r="17" spans="1:11" ht="15">
      <c r="A17" s="2"/>
      <c r="B17" s="2" t="s">
        <v>17</v>
      </c>
      <c r="C17" s="10"/>
      <c r="D17" s="2"/>
      <c r="E17" s="2"/>
      <c r="F17" s="2"/>
      <c r="G17" s="2"/>
      <c r="H17" s="5">
        <v>2520</v>
      </c>
      <c r="I17" s="5"/>
      <c r="J17" s="5">
        <v>1960</v>
      </c>
      <c r="K17" s="6"/>
    </row>
    <row r="18" spans="1:11" ht="15">
      <c r="A18" s="2"/>
      <c r="B18" s="2" t="s">
        <v>18</v>
      </c>
      <c r="C18" s="10"/>
      <c r="D18" s="2"/>
      <c r="E18" s="2"/>
      <c r="F18" s="2"/>
      <c r="G18" s="2"/>
      <c r="H18" s="5">
        <v>14187</v>
      </c>
      <c r="I18" s="5"/>
      <c r="J18" s="5">
        <v>13768</v>
      </c>
      <c r="K18" s="6"/>
    </row>
    <row r="19" spans="1:11" ht="15">
      <c r="A19" s="2"/>
      <c r="B19" s="2" t="s">
        <v>19</v>
      </c>
      <c r="C19" s="10"/>
      <c r="D19" s="2"/>
      <c r="E19" s="2"/>
      <c r="F19" s="2"/>
      <c r="G19" s="2"/>
      <c r="H19" s="5">
        <v>981</v>
      </c>
      <c r="I19" s="5"/>
      <c r="J19" s="5">
        <f>ROUND(652997.37/1000,0)+ROUND(175600.6/1000,0)</f>
        <v>829</v>
      </c>
      <c r="K19" s="6"/>
    </row>
    <row r="20" spans="1:11" ht="15">
      <c r="A20" s="2"/>
      <c r="B20" s="2" t="s">
        <v>20</v>
      </c>
      <c r="C20" s="2"/>
      <c r="D20" s="2"/>
      <c r="E20" s="2"/>
      <c r="F20" s="2"/>
      <c r="G20" s="2"/>
      <c r="H20" s="5">
        <v>0</v>
      </c>
      <c r="I20" s="2"/>
      <c r="J20" s="11">
        <v>3295</v>
      </c>
      <c r="K20" s="6"/>
    </row>
    <row r="21" spans="1:11" ht="15">
      <c r="A21" s="2"/>
      <c r="B21" s="2" t="s">
        <v>21</v>
      </c>
      <c r="C21" s="10"/>
      <c r="D21" s="2"/>
      <c r="E21" s="2"/>
      <c r="F21" s="2"/>
      <c r="G21" s="2"/>
      <c r="H21" s="5">
        <v>1000</v>
      </c>
      <c r="I21" s="5"/>
      <c r="J21" s="5">
        <v>0</v>
      </c>
      <c r="K21" s="6"/>
    </row>
    <row r="22" spans="1:11" ht="15">
      <c r="A22" s="2"/>
      <c r="B22" s="2" t="s">
        <v>22</v>
      </c>
      <c r="C22" s="10"/>
      <c r="D22" s="2"/>
      <c r="E22" s="2"/>
      <c r="F22" s="2"/>
      <c r="G22" s="2"/>
      <c r="H22" s="5">
        <v>834</v>
      </c>
      <c r="I22" s="12"/>
      <c r="J22" s="5">
        <v>364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22279</v>
      </c>
      <c r="I23" s="12"/>
      <c r="J23" s="13">
        <f>SUM(J16:J22)</f>
        <v>20999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23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24</v>
      </c>
      <c r="C26" s="10"/>
      <c r="D26" s="2"/>
      <c r="E26" s="2"/>
      <c r="F26" s="2"/>
      <c r="G26" s="2"/>
      <c r="H26" s="5">
        <v>6003</v>
      </c>
      <c r="I26" s="5"/>
      <c r="J26" s="5">
        <f>ROUND(5010850.16/1000,0)</f>
        <v>5011</v>
      </c>
      <c r="K26" s="6"/>
    </row>
    <row r="27" spans="1:11" ht="15">
      <c r="A27" s="2"/>
      <c r="B27" s="2" t="s">
        <v>25</v>
      </c>
      <c r="C27" s="10"/>
      <c r="D27" s="2"/>
      <c r="E27" s="2"/>
      <c r="F27" s="2"/>
      <c r="G27" s="2"/>
      <c r="H27" s="5">
        <v>1976</v>
      </c>
      <c r="I27" s="5"/>
      <c r="J27" s="5">
        <f>ROUND(1581936.73/1000,0)</f>
        <v>1582</v>
      </c>
      <c r="K27" s="6"/>
    </row>
    <row r="28" spans="1:11" ht="15">
      <c r="A28" s="2"/>
      <c r="B28" s="2" t="s">
        <v>26</v>
      </c>
      <c r="C28" s="10"/>
      <c r="D28" s="2"/>
      <c r="E28" s="2"/>
      <c r="F28" s="2"/>
      <c r="G28" s="2"/>
      <c r="H28" s="5">
        <v>6770</v>
      </c>
      <c r="I28" s="5"/>
      <c r="J28" s="5">
        <v>7284</v>
      </c>
      <c r="K28" s="6"/>
    </row>
    <row r="29" spans="1:11" ht="15">
      <c r="A29" s="2"/>
      <c r="B29" s="2" t="s">
        <v>27</v>
      </c>
      <c r="C29" s="10"/>
      <c r="D29" s="2"/>
      <c r="E29" s="2"/>
      <c r="F29" s="2"/>
      <c r="G29" s="2"/>
      <c r="H29" s="5">
        <v>3115</v>
      </c>
      <c r="I29" s="12"/>
      <c r="J29" s="5">
        <v>1754</v>
      </c>
      <c r="K29" s="6"/>
    </row>
    <row r="30" spans="1:11" ht="15">
      <c r="A30" s="2"/>
      <c r="B30" s="2" t="s">
        <v>28</v>
      </c>
      <c r="C30" s="10"/>
      <c r="D30" s="2"/>
      <c r="E30" s="2"/>
      <c r="F30" s="2"/>
      <c r="G30" s="2"/>
      <c r="H30" s="5">
        <v>1563</v>
      </c>
      <c r="I30" s="5"/>
      <c r="J30" s="5">
        <f>ROUND(2093779.34/1000,0)</f>
        <v>2094</v>
      </c>
      <c r="K30" s="6"/>
    </row>
    <row r="31" spans="1:11" ht="15">
      <c r="A31" s="2"/>
      <c r="B31" s="2"/>
      <c r="C31" s="2"/>
      <c r="D31" s="2"/>
      <c r="E31" s="2"/>
      <c r="F31" s="2"/>
      <c r="G31" s="2"/>
      <c r="H31" s="13">
        <f>SUM(H26:H30)</f>
        <v>19427</v>
      </c>
      <c r="I31" s="12"/>
      <c r="J31" s="13">
        <f>SUM(J26:J30)</f>
        <v>17725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5.75">
      <c r="A33" s="1" t="s">
        <v>29</v>
      </c>
      <c r="B33" s="2"/>
      <c r="C33" s="2"/>
      <c r="D33" s="2"/>
      <c r="E33" s="2"/>
      <c r="F33" s="2"/>
      <c r="G33" s="2"/>
      <c r="H33" s="5">
        <f>+H23-H31</f>
        <v>2852</v>
      </c>
      <c r="I33" s="5"/>
      <c r="J33" s="5">
        <f>+J23-J31</f>
        <v>3274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6.5" thickBot="1">
      <c r="A35" s="2"/>
      <c r="B35" s="2"/>
      <c r="C35" s="2"/>
      <c r="D35" s="2"/>
      <c r="E35" s="2"/>
      <c r="F35" s="2"/>
      <c r="G35" s="2"/>
      <c r="H35" s="14">
        <f>SUM(H10:H13)+H33</f>
        <v>18008</v>
      </c>
      <c r="I35" s="15">
        <f>SUM(I10:I13)+I33</f>
        <v>0</v>
      </c>
      <c r="J35" s="14">
        <f>SUM(J10:J13)+J33</f>
        <v>20002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30</v>
      </c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 t="s">
        <v>31</v>
      </c>
      <c r="B39" s="2"/>
      <c r="C39" s="2"/>
      <c r="D39" s="2"/>
      <c r="E39" s="2"/>
      <c r="F39" s="2"/>
      <c r="G39" s="2"/>
      <c r="H39" s="5">
        <v>67000</v>
      </c>
      <c r="I39" s="5"/>
      <c r="J39" s="5">
        <v>67000</v>
      </c>
      <c r="K39" s="6"/>
    </row>
    <row r="40" spans="1:11" ht="15">
      <c r="A40" s="2" t="s">
        <v>32</v>
      </c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 t="s">
        <v>33</v>
      </c>
      <c r="C41" s="10"/>
      <c r="D41" s="2"/>
      <c r="E41" s="2"/>
      <c r="F41" s="2"/>
      <c r="G41" s="2"/>
      <c r="H41" s="5">
        <v>7713</v>
      </c>
      <c r="I41" s="5"/>
      <c r="J41" s="5">
        <v>7713</v>
      </c>
      <c r="K41" s="6"/>
    </row>
    <row r="42" spans="1:11" ht="15">
      <c r="A42" s="2"/>
      <c r="B42" s="2" t="s">
        <v>34</v>
      </c>
      <c r="C42" s="10"/>
      <c r="D42" s="2"/>
      <c r="E42" s="2"/>
      <c r="F42" s="2"/>
      <c r="G42" s="2"/>
      <c r="H42" s="5">
        <v>314</v>
      </c>
      <c r="I42" s="5"/>
      <c r="J42" s="5">
        <v>314</v>
      </c>
      <c r="K42" s="6"/>
    </row>
    <row r="43" spans="1:11" ht="15">
      <c r="A43" s="2"/>
      <c r="B43" s="2" t="s">
        <v>35</v>
      </c>
      <c r="C43" s="10"/>
      <c r="D43" s="2"/>
      <c r="E43" s="2"/>
      <c r="F43" s="2"/>
      <c r="G43" s="2"/>
      <c r="H43" s="5">
        <v>-67720</v>
      </c>
      <c r="I43" s="12"/>
      <c r="J43" s="5">
        <v>-68276</v>
      </c>
      <c r="K43" s="6"/>
    </row>
    <row r="44" spans="1:11" ht="15">
      <c r="A44" s="2"/>
      <c r="B44" s="2" t="s">
        <v>36</v>
      </c>
      <c r="C44" s="2"/>
      <c r="D44" s="2"/>
      <c r="E44" s="2"/>
      <c r="F44" s="2"/>
      <c r="G44" s="2"/>
      <c r="H44" s="13">
        <f>SUM(H39:H43)</f>
        <v>7307</v>
      </c>
      <c r="I44" s="12">
        <f>SUM(I39:I43)</f>
        <v>0</v>
      </c>
      <c r="J44" s="13">
        <f>SUM(J39:J43)</f>
        <v>6751</v>
      </c>
      <c r="K44" s="6"/>
    </row>
    <row r="45" spans="1:11" ht="15">
      <c r="A45" s="2" t="s">
        <v>37</v>
      </c>
      <c r="B45" s="2"/>
      <c r="C45" s="2"/>
      <c r="D45" s="2"/>
      <c r="E45" s="2"/>
      <c r="F45" s="2"/>
      <c r="G45" s="2"/>
      <c r="H45" s="5">
        <v>10701</v>
      </c>
      <c r="I45" s="5"/>
      <c r="J45" s="5">
        <v>13251</v>
      </c>
      <c r="K45" s="6"/>
    </row>
    <row r="46" spans="1:11" ht="16.5" thickBot="1">
      <c r="A46" s="2"/>
      <c r="B46" s="2"/>
      <c r="C46" s="2"/>
      <c r="D46" s="2"/>
      <c r="E46" s="2"/>
      <c r="F46" s="2"/>
      <c r="G46" s="2"/>
      <c r="H46" s="14">
        <f>SUM(H44:H45)</f>
        <v>18008</v>
      </c>
      <c r="I46" s="15">
        <f>SUM(I44:I45)</f>
        <v>0</v>
      </c>
      <c r="J46" s="14">
        <f>SUM(J44:J45)</f>
        <v>20002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.75" thickBot="1">
      <c r="A48" s="2" t="s">
        <v>38</v>
      </c>
      <c r="B48" s="2"/>
      <c r="C48" s="2"/>
      <c r="D48" s="2"/>
      <c r="E48" s="2"/>
      <c r="F48" s="2"/>
      <c r="G48" s="2"/>
      <c r="H48" s="16">
        <f>H44/H39</f>
        <v>0.10905970149253731</v>
      </c>
      <c r="I48" s="12"/>
      <c r="J48" s="16">
        <f>J44/J39</f>
        <v>0.10076119402985075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/>
      <c r="B50" s="2"/>
      <c r="C50" s="2"/>
      <c r="D50" s="2"/>
      <c r="E50" s="2"/>
      <c r="F50" s="2"/>
      <c r="G50" s="2"/>
      <c r="H50" s="5">
        <f>+H35-H46</f>
        <v>0</v>
      </c>
      <c r="I50" s="5">
        <f>+I35-I46</f>
        <v>0</v>
      </c>
      <c r="J50" s="5">
        <f>+J35-J46</f>
        <v>0</v>
      </c>
      <c r="K50" s="6"/>
    </row>
    <row r="51" spans="1:10" ht="36" customHeight="1">
      <c r="A51" s="55" t="s">
        <v>39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">
    <mergeCell ref="A51:J51"/>
    <mergeCell ref="H1:J1"/>
  </mergeCells>
  <printOptions/>
  <pageMargins left="1" right="1" top="0.75" bottom="0.7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35">
      <selection activeCell="E57" sqref="E57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7"/>
    </row>
    <row r="2" ht="15.75">
      <c r="A2" s="1" t="s">
        <v>40</v>
      </c>
    </row>
    <row r="3" spans="1:5" ht="15.75">
      <c r="A3" s="1" t="s">
        <v>41</v>
      </c>
      <c r="E3" s="18"/>
    </row>
    <row r="4" spans="1:6" ht="15">
      <c r="A4" s="2" t="s">
        <v>42</v>
      </c>
      <c r="E4" s="18"/>
      <c r="F4" s="18"/>
    </row>
    <row r="5" spans="1:6" ht="15.75">
      <c r="A5" s="1"/>
      <c r="E5" s="18"/>
      <c r="F5" s="18"/>
    </row>
    <row r="6" spans="1:9" ht="15.75">
      <c r="A6" s="1"/>
      <c r="E6" s="58" t="s">
        <v>43</v>
      </c>
      <c r="F6" s="58"/>
      <c r="H6" s="58" t="s">
        <v>44</v>
      </c>
      <c r="I6" s="58"/>
    </row>
    <row r="7" spans="1:9" ht="15.75">
      <c r="A7" s="1"/>
      <c r="E7" s="4" t="s">
        <v>45</v>
      </c>
      <c r="F7" s="4" t="s">
        <v>46</v>
      </c>
      <c r="G7" s="4"/>
      <c r="H7" s="4" t="s">
        <v>45</v>
      </c>
      <c r="I7" s="4" t="s">
        <v>46</v>
      </c>
    </row>
    <row r="8" spans="1:9" ht="15.75">
      <c r="A8" s="1"/>
      <c r="E8" s="4" t="s">
        <v>47</v>
      </c>
      <c r="F8" s="4" t="s">
        <v>48</v>
      </c>
      <c r="G8" s="4"/>
      <c r="H8" s="4" t="s">
        <v>48</v>
      </c>
      <c r="I8" s="4" t="s">
        <v>48</v>
      </c>
    </row>
    <row r="9" spans="1:9" ht="15.75">
      <c r="A9" s="1"/>
      <c r="E9" s="4" t="s">
        <v>49</v>
      </c>
      <c r="F9" s="4" t="s">
        <v>49</v>
      </c>
      <c r="G9" s="4"/>
      <c r="H9" s="4" t="s">
        <v>50</v>
      </c>
      <c r="I9" s="4" t="s">
        <v>50</v>
      </c>
    </row>
    <row r="10" spans="1:9" ht="15.75">
      <c r="A10" s="1"/>
      <c r="E10" s="19" t="s">
        <v>7</v>
      </c>
      <c r="F10" s="4" t="s">
        <v>51</v>
      </c>
      <c r="G10" s="4"/>
      <c r="H10" s="19" t="str">
        <f>E10</f>
        <v>31.07.2004</v>
      </c>
      <c r="I10" s="4" t="str">
        <f>F10</f>
        <v>31.07.2003</v>
      </c>
    </row>
    <row r="11" spans="1:9" ht="15.75">
      <c r="A11" s="1"/>
      <c r="E11" s="4" t="s">
        <v>9</v>
      </c>
      <c r="F11" s="4" t="s">
        <v>9</v>
      </c>
      <c r="G11" s="4"/>
      <c r="H11" s="4" t="s">
        <v>9</v>
      </c>
      <c r="I11" s="4" t="s">
        <v>9</v>
      </c>
    </row>
    <row r="12" spans="1:55" ht="15">
      <c r="A12" s="12"/>
      <c r="B12" s="12"/>
      <c r="C12" s="12"/>
      <c r="D12" s="20"/>
      <c r="E12" s="2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2"/>
      <c r="C13" s="12"/>
      <c r="D13" s="20"/>
      <c r="E13" s="2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2" t="s">
        <v>52</v>
      </c>
      <c r="B14" s="12"/>
      <c r="C14" s="12"/>
      <c r="D14" s="20"/>
      <c r="E14" s="23">
        <v>3615</v>
      </c>
      <c r="F14" s="23">
        <v>906</v>
      </c>
      <c r="G14" s="24"/>
      <c r="H14" s="23">
        <v>8695</v>
      </c>
      <c r="I14" s="23">
        <v>1438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2"/>
      <c r="B15" s="12"/>
      <c r="C15" s="12"/>
      <c r="D15" s="20"/>
      <c r="E15" s="23"/>
      <c r="F15" s="24"/>
      <c r="G15" s="24"/>
      <c r="H15" s="24"/>
      <c r="I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2" t="s">
        <v>53</v>
      </c>
      <c r="B16" s="12"/>
      <c r="C16" s="12"/>
      <c r="D16" s="20"/>
      <c r="E16" s="23">
        <v>-3165</v>
      </c>
      <c r="F16" s="23">
        <v>-2236</v>
      </c>
      <c r="G16" s="24"/>
      <c r="H16" s="23">
        <v>-7853</v>
      </c>
      <c r="I16" s="23">
        <v>-5243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2"/>
      <c r="B17" s="12"/>
      <c r="C17" s="12"/>
      <c r="D17" s="20"/>
      <c r="E17" s="23"/>
      <c r="F17" s="23"/>
      <c r="G17" s="24"/>
      <c r="H17" s="24"/>
      <c r="I17" s="2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2" t="s">
        <v>54</v>
      </c>
      <c r="B18" s="12"/>
      <c r="C18" s="12"/>
      <c r="D18" s="20"/>
      <c r="E18" s="23">
        <v>234</v>
      </c>
      <c r="F18" s="23">
        <v>59</v>
      </c>
      <c r="G18" s="24"/>
      <c r="H18" s="23">
        <v>385</v>
      </c>
      <c r="I18" s="23">
        <v>137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0"/>
      <c r="E19" s="9"/>
      <c r="F19" s="9"/>
      <c r="G19" s="24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2" t="s">
        <v>55</v>
      </c>
      <c r="B20" s="12"/>
      <c r="C20" s="12"/>
      <c r="D20" s="20"/>
      <c r="E20" s="25">
        <f>SUM(E14:E19)</f>
        <v>684</v>
      </c>
      <c r="F20" s="25">
        <f>SUM(F14:F19)</f>
        <v>-1271</v>
      </c>
      <c r="G20" s="24"/>
      <c r="H20" s="25">
        <f>SUM(H14:H19)</f>
        <v>1227</v>
      </c>
      <c r="I20" s="25">
        <f>SUM(I14:I19)</f>
        <v>-3668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2"/>
      <c r="B21" s="12"/>
      <c r="C21" s="12"/>
      <c r="D21" s="20"/>
      <c r="E21" s="23"/>
      <c r="F21" s="24"/>
      <c r="G21" s="24"/>
      <c r="H21" s="24"/>
      <c r="I21" s="2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2" t="s">
        <v>56</v>
      </c>
      <c r="B22" s="12"/>
      <c r="C22" s="12"/>
      <c r="D22" s="20"/>
      <c r="E22" s="23">
        <v>-317</v>
      </c>
      <c r="F22" s="23">
        <v>-345</v>
      </c>
      <c r="G22" s="24"/>
      <c r="H22" s="23">
        <v>-671</v>
      </c>
      <c r="I22" s="23">
        <v>-707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2"/>
      <c r="B23" s="12"/>
      <c r="C23" s="12"/>
      <c r="D23" s="20"/>
      <c r="E23" s="23"/>
      <c r="F23" s="24"/>
      <c r="G23" s="24"/>
      <c r="H23" s="24"/>
      <c r="I23" s="2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2" t="s">
        <v>57</v>
      </c>
      <c r="B24" s="12"/>
      <c r="C24" s="12"/>
      <c r="D24" s="20"/>
      <c r="E24" s="23">
        <v>0</v>
      </c>
      <c r="F24" s="23">
        <v>-2</v>
      </c>
      <c r="G24" s="24"/>
      <c r="H24" s="23">
        <v>0</v>
      </c>
      <c r="I24" s="23">
        <v>-2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2"/>
      <c r="B25" s="12"/>
      <c r="C25" s="12"/>
      <c r="D25" s="20"/>
      <c r="E25" s="9"/>
      <c r="F25" s="9"/>
      <c r="G25" s="24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2" t="s">
        <v>58</v>
      </c>
      <c r="B26" s="12"/>
      <c r="C26" s="12"/>
      <c r="D26" s="20"/>
      <c r="E26" s="25">
        <f>SUM(E20:E25)</f>
        <v>367</v>
      </c>
      <c r="F26" s="25">
        <f>SUM(F20:F25)</f>
        <v>-1618</v>
      </c>
      <c r="G26" s="24"/>
      <c r="H26" s="24">
        <f>SUM(H20:H25)</f>
        <v>556</v>
      </c>
      <c r="I26" s="24">
        <f>SUM(I20:I25)</f>
        <v>-4377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2"/>
      <c r="B27" s="12"/>
      <c r="C27" s="12"/>
      <c r="D27" s="20"/>
      <c r="E27" s="23"/>
      <c r="F27" s="24"/>
      <c r="G27" s="24"/>
      <c r="H27" s="24"/>
      <c r="I27" s="2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2" t="s">
        <v>28</v>
      </c>
      <c r="B28" s="12"/>
      <c r="C28" s="12"/>
      <c r="D28" s="20"/>
      <c r="E28" s="23">
        <v>0</v>
      </c>
      <c r="F28" s="23">
        <v>0</v>
      </c>
      <c r="G28" s="24"/>
      <c r="H28" s="24">
        <v>0</v>
      </c>
      <c r="I28" s="24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2"/>
      <c r="B29" s="12"/>
      <c r="C29" s="12"/>
      <c r="D29" s="20"/>
      <c r="E29" s="9"/>
      <c r="F29" s="9"/>
      <c r="G29" s="24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2" t="s">
        <v>59</v>
      </c>
      <c r="B30" s="12"/>
      <c r="C30" s="12"/>
      <c r="D30" s="20"/>
      <c r="E30" s="23">
        <f>SUM(E26:E29)</f>
        <v>367</v>
      </c>
      <c r="F30" s="23">
        <f>SUM(F26:F29)</f>
        <v>-1618</v>
      </c>
      <c r="G30" s="24"/>
      <c r="H30" s="24">
        <f>SUM(H26:H29)</f>
        <v>556</v>
      </c>
      <c r="I30" s="24">
        <f>SUM(I26:I29)</f>
        <v>-4377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2"/>
      <c r="B31" s="12"/>
      <c r="C31" s="12"/>
      <c r="D31" s="20"/>
      <c r="E31" s="23"/>
      <c r="F31" s="24"/>
      <c r="G31" s="24"/>
      <c r="H31" s="24"/>
      <c r="I31" s="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2" t="s">
        <v>60</v>
      </c>
      <c r="B32" s="12"/>
      <c r="C32" s="12"/>
      <c r="D32" s="20"/>
      <c r="E32" s="23">
        <v>0</v>
      </c>
      <c r="F32" s="23">
        <v>0</v>
      </c>
      <c r="G32" s="24"/>
      <c r="H32" s="24">
        <v>0</v>
      </c>
      <c r="I32" s="24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2"/>
      <c r="B33" s="12"/>
      <c r="C33" s="12"/>
      <c r="D33" s="20"/>
      <c r="E33" s="23"/>
      <c r="F33" s="24"/>
      <c r="G33" s="24"/>
      <c r="H33" s="24"/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2" t="s">
        <v>61</v>
      </c>
      <c r="B34" s="12"/>
      <c r="C34" s="12"/>
      <c r="D34" s="26"/>
      <c r="E34" s="27">
        <f>SUM(E30:E33)</f>
        <v>367</v>
      </c>
      <c r="F34" s="27">
        <f>SUM(F30:F33)</f>
        <v>-1618</v>
      </c>
      <c r="G34" s="24"/>
      <c r="H34" s="27">
        <f>SUM(H30:H33)</f>
        <v>556</v>
      </c>
      <c r="I34" s="27">
        <f>SUM(I30:I33)</f>
        <v>-4377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2"/>
      <c r="B35" s="12"/>
      <c r="C35" s="12"/>
      <c r="D35" s="20"/>
      <c r="E35" s="23"/>
      <c r="F35" s="28"/>
      <c r="G35" s="7"/>
      <c r="H35" s="2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2" t="s">
        <v>62</v>
      </c>
      <c r="E37" s="29" t="s">
        <v>63</v>
      </c>
      <c r="F37" s="29" t="s">
        <v>63</v>
      </c>
      <c r="G37" s="29"/>
      <c r="H37" s="29" t="s">
        <v>63</v>
      </c>
      <c r="I37" s="29" t="s">
        <v>63</v>
      </c>
    </row>
    <row r="38" spans="1:9" ht="15.75">
      <c r="A38" s="22" t="s">
        <v>64</v>
      </c>
      <c r="E38" s="30">
        <v>0.5477611940298508</v>
      </c>
      <c r="F38" s="30">
        <v>-2.4149253731343285</v>
      </c>
      <c r="G38" s="30"/>
      <c r="H38" s="30">
        <v>0.8298507462686568</v>
      </c>
      <c r="I38" s="30">
        <v>-6.532835820895522</v>
      </c>
    </row>
    <row r="39" spans="1:9" ht="15.75">
      <c r="A39" s="22" t="s">
        <v>65</v>
      </c>
      <c r="E39" s="29" t="s">
        <v>66</v>
      </c>
      <c r="F39" s="29" t="s">
        <v>66</v>
      </c>
      <c r="G39" s="29"/>
      <c r="H39" s="29" t="s">
        <v>66</v>
      </c>
      <c r="I39" s="29" t="s">
        <v>66</v>
      </c>
    </row>
    <row r="43" spans="1:9" ht="31.5" customHeight="1">
      <c r="A43" s="55" t="s">
        <v>67</v>
      </c>
      <c r="B43" s="56"/>
      <c r="C43" s="56"/>
      <c r="D43" s="56"/>
      <c r="E43" s="56"/>
      <c r="F43" s="56"/>
      <c r="G43" s="56"/>
      <c r="H43" s="56"/>
      <c r="I43" s="56"/>
    </row>
    <row r="45" spans="1:9" ht="15">
      <c r="A45" s="31"/>
      <c r="B45" s="32"/>
      <c r="C45" s="32"/>
      <c r="D45" s="32"/>
      <c r="E45" s="32"/>
      <c r="F45" s="32"/>
      <c r="G45" s="32"/>
      <c r="H45" s="32"/>
      <c r="I45" s="33"/>
    </row>
    <row r="46" spans="1:9" ht="15.75">
      <c r="A46" s="34" t="s">
        <v>68</v>
      </c>
      <c r="B46" s="35"/>
      <c r="C46" s="35"/>
      <c r="D46" s="35"/>
      <c r="E46" s="36" t="s">
        <v>9</v>
      </c>
      <c r="F46" s="36" t="s">
        <v>9</v>
      </c>
      <c r="G46" s="35"/>
      <c r="H46" s="36" t="s">
        <v>9</v>
      </c>
      <c r="I46" s="37" t="s">
        <v>9</v>
      </c>
    </row>
    <row r="47" spans="1:9" ht="15">
      <c r="A47" s="38"/>
      <c r="B47" s="35"/>
      <c r="C47" s="35"/>
      <c r="D47" s="35"/>
      <c r="E47" s="35"/>
      <c r="F47" s="35"/>
      <c r="G47" s="35"/>
      <c r="H47" s="35"/>
      <c r="I47" s="39"/>
    </row>
    <row r="48" spans="1:9" ht="15">
      <c r="A48" s="40" t="s">
        <v>55</v>
      </c>
      <c r="B48" s="35"/>
      <c r="C48" s="35"/>
      <c r="D48" s="35"/>
      <c r="E48" s="12">
        <v>684</v>
      </c>
      <c r="F48" s="12">
        <v>-1271</v>
      </c>
      <c r="G48" s="12"/>
      <c r="H48" s="12">
        <v>1227</v>
      </c>
      <c r="I48" s="41">
        <v>-3668</v>
      </c>
    </row>
    <row r="49" spans="1:9" ht="15">
      <c r="A49" s="40" t="s">
        <v>69</v>
      </c>
      <c r="B49" s="35"/>
      <c r="C49" s="35"/>
      <c r="D49" s="35"/>
      <c r="E49" s="12">
        <v>10</v>
      </c>
      <c r="F49" s="12">
        <v>7</v>
      </c>
      <c r="G49" s="12"/>
      <c r="H49" s="12">
        <v>17</v>
      </c>
      <c r="I49" s="41">
        <v>12</v>
      </c>
    </row>
    <row r="50" spans="1:9" ht="15">
      <c r="A50" s="40" t="s">
        <v>70</v>
      </c>
      <c r="B50" s="35"/>
      <c r="C50" s="35"/>
      <c r="D50" s="35"/>
      <c r="E50" s="12">
        <v>314</v>
      </c>
      <c r="F50" s="12">
        <v>345</v>
      </c>
      <c r="G50" s="12"/>
      <c r="H50" s="12">
        <v>668</v>
      </c>
      <c r="I50" s="41">
        <v>693</v>
      </c>
    </row>
    <row r="51" spans="1:9" ht="15">
      <c r="A51" s="40"/>
      <c r="B51" s="35"/>
      <c r="C51" s="35"/>
      <c r="D51" s="35"/>
      <c r="E51" s="35"/>
      <c r="F51" s="35"/>
      <c r="G51" s="35"/>
      <c r="H51" s="35"/>
      <c r="I51" s="39"/>
    </row>
    <row r="52" spans="1:9" ht="15">
      <c r="A52" s="42"/>
      <c r="B52" s="43"/>
      <c r="C52" s="43"/>
      <c r="D52" s="43"/>
      <c r="E52" s="43"/>
      <c r="F52" s="43"/>
      <c r="G52" s="43"/>
      <c r="H52" s="43"/>
      <c r="I52" s="44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5.710937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41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59" t="s">
        <v>72</v>
      </c>
      <c r="G6" s="59"/>
      <c r="H6" s="59"/>
      <c r="I6" s="3"/>
    </row>
    <row r="7" spans="1:9" ht="15">
      <c r="A7" s="2"/>
      <c r="B7" s="2"/>
      <c r="C7" s="2"/>
      <c r="D7" s="2"/>
      <c r="E7" s="45"/>
      <c r="F7" s="45"/>
      <c r="G7" s="45"/>
      <c r="H7" s="45"/>
      <c r="I7" s="3"/>
    </row>
    <row r="8" spans="1:9" ht="15">
      <c r="A8" s="2"/>
      <c r="B8" s="2"/>
      <c r="C8" s="2"/>
      <c r="D8" s="2"/>
      <c r="E8" s="3" t="s">
        <v>73</v>
      </c>
      <c r="F8" s="3" t="s">
        <v>74</v>
      </c>
      <c r="G8" s="3" t="s">
        <v>75</v>
      </c>
      <c r="H8" s="3" t="s">
        <v>76</v>
      </c>
      <c r="I8" s="3"/>
    </row>
    <row r="9" spans="1:9" ht="15">
      <c r="A9" s="2"/>
      <c r="B9" s="2"/>
      <c r="C9" s="2"/>
      <c r="D9" s="2"/>
      <c r="E9" s="46" t="s">
        <v>77</v>
      </c>
      <c r="F9" s="46" t="s">
        <v>78</v>
      </c>
      <c r="G9" s="46" t="s">
        <v>79</v>
      </c>
      <c r="H9" s="46" t="s">
        <v>80</v>
      </c>
      <c r="I9" s="46" t="s">
        <v>81</v>
      </c>
    </row>
    <row r="10" spans="1:9" ht="15">
      <c r="A10" s="2"/>
      <c r="B10" s="2"/>
      <c r="C10" s="2"/>
      <c r="D10" s="2"/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</row>
    <row r="11" spans="1:9" ht="15">
      <c r="A11" s="2"/>
      <c r="B11" s="2"/>
      <c r="C11" s="2"/>
      <c r="D11" s="2"/>
      <c r="E11" s="3"/>
      <c r="F11" s="3"/>
      <c r="G11" s="3"/>
      <c r="H11" s="3"/>
      <c r="I11" s="3"/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 t="s">
        <v>82</v>
      </c>
      <c r="B13" s="2"/>
      <c r="C13" s="2"/>
      <c r="D13" s="2"/>
      <c r="E13" s="5">
        <v>67000</v>
      </c>
      <c r="F13" s="5">
        <v>7713</v>
      </c>
      <c r="G13" s="5">
        <v>314</v>
      </c>
      <c r="H13" s="5">
        <v>-68276</v>
      </c>
      <c r="I13" s="5">
        <f>SUM(E13:H13)</f>
        <v>6751</v>
      </c>
    </row>
    <row r="14" spans="1:9" ht="15">
      <c r="A14" s="2"/>
      <c r="B14" s="2"/>
      <c r="C14" s="2"/>
      <c r="D14" s="2"/>
      <c r="E14" s="5"/>
      <c r="F14" s="5"/>
      <c r="G14" s="5"/>
      <c r="H14" s="5"/>
      <c r="I14" s="5"/>
    </row>
    <row r="15" spans="1:9" ht="15">
      <c r="A15" s="2" t="s">
        <v>83</v>
      </c>
      <c r="B15" s="2"/>
      <c r="C15" s="2"/>
      <c r="D15" s="2"/>
      <c r="E15" s="5"/>
      <c r="F15" s="5"/>
      <c r="G15" s="5"/>
      <c r="H15" s="5"/>
      <c r="I15" s="5"/>
    </row>
    <row r="16" spans="1:9" ht="15">
      <c r="A16" s="2"/>
      <c r="B16" s="2" t="s">
        <v>84</v>
      </c>
      <c r="C16" s="2"/>
      <c r="D16" s="2"/>
      <c r="E16" s="5">
        <v>0</v>
      </c>
      <c r="F16" s="5">
        <v>0</v>
      </c>
      <c r="G16" s="5">
        <v>0</v>
      </c>
      <c r="H16" s="5">
        <v>556</v>
      </c>
      <c r="I16" s="5">
        <f>SUM(E16:H16)</f>
        <v>556</v>
      </c>
    </row>
    <row r="17" spans="1:9" ht="15">
      <c r="A17" s="2"/>
      <c r="B17" s="2"/>
      <c r="C17" s="2"/>
      <c r="D17" s="2"/>
      <c r="E17" s="47"/>
      <c r="F17" s="47"/>
      <c r="G17" s="47"/>
      <c r="H17" s="47"/>
      <c r="I17" s="47"/>
    </row>
    <row r="18" spans="1:9" ht="15.75" thickBot="1">
      <c r="A18" s="2" t="s">
        <v>2</v>
      </c>
      <c r="B18" s="2"/>
      <c r="C18" s="2"/>
      <c r="D18" s="2"/>
      <c r="E18" s="48">
        <f>SUM(E13:E17)</f>
        <v>67000</v>
      </c>
      <c r="F18" s="48">
        <f>SUM(F13:F17)</f>
        <v>7713</v>
      </c>
      <c r="G18" s="48">
        <f>SUM(G13:G17)</f>
        <v>314</v>
      </c>
      <c r="H18" s="48">
        <f>SUM(H13:H17)</f>
        <v>-67720</v>
      </c>
      <c r="I18" s="48">
        <f>SUM(I13:I17)</f>
        <v>7307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3"/>
      <c r="F21" s="59" t="s">
        <v>72</v>
      </c>
      <c r="G21" s="59"/>
      <c r="H21" s="59"/>
      <c r="I21" s="3"/>
    </row>
    <row r="22" spans="1:9" ht="15">
      <c r="A22" s="2"/>
      <c r="B22" s="2"/>
      <c r="C22" s="2"/>
      <c r="D22" s="2"/>
      <c r="E22" s="3"/>
      <c r="F22" s="3"/>
      <c r="G22" s="3"/>
      <c r="H22" s="2"/>
      <c r="I22" s="3"/>
    </row>
    <row r="23" spans="1:9" ht="15">
      <c r="A23" s="2"/>
      <c r="B23" s="2"/>
      <c r="C23" s="2"/>
      <c r="D23" s="2"/>
      <c r="E23" s="3" t="s">
        <v>74</v>
      </c>
      <c r="F23" s="3" t="s">
        <v>74</v>
      </c>
      <c r="G23" s="3" t="s">
        <v>75</v>
      </c>
      <c r="H23" s="3" t="s">
        <v>76</v>
      </c>
      <c r="I23" s="3"/>
    </row>
    <row r="24" spans="1:9" ht="15">
      <c r="A24" s="2"/>
      <c r="B24" s="2"/>
      <c r="C24" s="2"/>
      <c r="D24" s="2"/>
      <c r="E24" s="46" t="s">
        <v>77</v>
      </c>
      <c r="F24" s="46" t="s">
        <v>78</v>
      </c>
      <c r="G24" s="46" t="s">
        <v>79</v>
      </c>
      <c r="H24" s="46" t="s">
        <v>80</v>
      </c>
      <c r="I24" s="46" t="s">
        <v>81</v>
      </c>
    </row>
    <row r="25" spans="1:9" ht="15">
      <c r="A25" s="2"/>
      <c r="B25" s="2"/>
      <c r="C25" s="2"/>
      <c r="D25" s="2"/>
      <c r="E25" s="3" t="s">
        <v>9</v>
      </c>
      <c r="F25" s="3" t="s">
        <v>9</v>
      </c>
      <c r="G25" s="3" t="s">
        <v>9</v>
      </c>
      <c r="H25" s="3" t="s">
        <v>9</v>
      </c>
      <c r="I25" s="3" t="s">
        <v>9</v>
      </c>
    </row>
    <row r="26" spans="1:9" ht="15">
      <c r="A26" s="2"/>
      <c r="B26" s="2"/>
      <c r="C26" s="2"/>
      <c r="D26" s="2"/>
      <c r="E26" s="3"/>
      <c r="F26" s="3"/>
      <c r="G26" s="3"/>
      <c r="H26" s="3"/>
      <c r="I26" s="3"/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 t="s">
        <v>85</v>
      </c>
      <c r="B28" s="2"/>
      <c r="C28" s="2"/>
      <c r="D28" s="2"/>
      <c r="E28" s="5">
        <v>67000</v>
      </c>
      <c r="F28" s="5">
        <v>7713</v>
      </c>
      <c r="G28" s="5">
        <v>314</v>
      </c>
      <c r="H28" s="5">
        <v>-62738</v>
      </c>
      <c r="I28" s="5">
        <f>SUM(E28:H28)</f>
        <v>12289</v>
      </c>
    </row>
    <row r="29" spans="1:9" ht="15">
      <c r="A29" s="2"/>
      <c r="B29" s="2"/>
      <c r="C29" s="2"/>
      <c r="D29" s="2"/>
      <c r="E29" s="5"/>
      <c r="F29" s="5"/>
      <c r="G29" s="5"/>
      <c r="H29" s="5"/>
      <c r="I29" s="5"/>
    </row>
    <row r="30" spans="1:9" ht="15">
      <c r="A30" s="2" t="s">
        <v>83</v>
      </c>
      <c r="B30" s="2"/>
      <c r="C30" s="2"/>
      <c r="D30" s="2"/>
      <c r="E30" s="5"/>
      <c r="F30" s="5"/>
      <c r="G30" s="5"/>
      <c r="H30" s="5"/>
      <c r="I30" s="5"/>
    </row>
    <row r="31" spans="1:9" ht="15">
      <c r="A31" s="2"/>
      <c r="B31" s="2" t="s">
        <v>86</v>
      </c>
      <c r="C31" s="2"/>
      <c r="D31" s="2"/>
      <c r="E31" s="5">
        <v>0</v>
      </c>
      <c r="F31" s="5">
        <v>0</v>
      </c>
      <c r="G31" s="5">
        <v>0</v>
      </c>
      <c r="H31" s="5">
        <v>-4377</v>
      </c>
      <c r="I31" s="5">
        <f>SUM(E31:H31)</f>
        <v>-4377</v>
      </c>
    </row>
    <row r="32" spans="1:9" ht="15">
      <c r="A32" s="2"/>
      <c r="B32" s="2"/>
      <c r="C32" s="2"/>
      <c r="D32" s="2"/>
      <c r="E32" s="47"/>
      <c r="F32" s="47"/>
      <c r="G32" s="47"/>
      <c r="H32" s="47"/>
      <c r="I32" s="47"/>
    </row>
    <row r="33" spans="1:9" ht="15.75" thickBot="1">
      <c r="A33" s="2" t="s">
        <v>87</v>
      </c>
      <c r="B33" s="2"/>
      <c r="C33" s="2"/>
      <c r="D33" s="2"/>
      <c r="E33" s="48">
        <f>SUM(E28:E32)</f>
        <v>67000</v>
      </c>
      <c r="F33" s="48">
        <f>SUM(F28:F32)</f>
        <v>7713</v>
      </c>
      <c r="G33" s="48">
        <f>SUM(G28:G32)</f>
        <v>314</v>
      </c>
      <c r="H33" s="48">
        <f>SUM(H28:H32)</f>
        <v>-67115</v>
      </c>
      <c r="I33" s="48">
        <f>SUM(I28:I32)</f>
        <v>7912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55" t="s">
        <v>88</v>
      </c>
      <c r="B36" s="55"/>
      <c r="C36" s="55"/>
      <c r="D36" s="55"/>
      <c r="E36" s="55"/>
      <c r="F36" s="55"/>
      <c r="G36" s="55"/>
      <c r="H36" s="55"/>
      <c r="I36" s="5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1.5" right="0.75" top="0.75" bottom="1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workbookViewId="0" topLeftCell="A21">
      <selection activeCell="F46" sqref="F46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89</v>
      </c>
      <c r="B2" s="2"/>
      <c r="C2" s="2"/>
      <c r="D2" s="2"/>
      <c r="E2" s="2"/>
    </row>
    <row r="3" spans="1:5" ht="15.75">
      <c r="A3" s="1" t="s">
        <v>41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4"/>
      <c r="E5" s="4"/>
      <c r="F5" s="4"/>
    </row>
    <row r="6" spans="1:6" ht="15.75">
      <c r="A6" s="2"/>
      <c r="B6" s="2"/>
      <c r="C6" s="2"/>
      <c r="D6" s="4" t="s">
        <v>90</v>
      </c>
      <c r="E6" s="4"/>
      <c r="F6" s="4" t="s">
        <v>90</v>
      </c>
    </row>
    <row r="7" spans="1:6" ht="15.75">
      <c r="A7" s="2"/>
      <c r="B7" s="2"/>
      <c r="C7" s="2"/>
      <c r="D7" s="4" t="s">
        <v>91</v>
      </c>
      <c r="E7" s="4"/>
      <c r="F7" s="4" t="s">
        <v>91</v>
      </c>
    </row>
    <row r="8" spans="1:6" ht="15.75">
      <c r="A8" s="2"/>
      <c r="B8" s="2"/>
      <c r="C8" s="2"/>
      <c r="D8" s="4" t="s">
        <v>7</v>
      </c>
      <c r="E8" s="4"/>
      <c r="F8" s="4" t="s">
        <v>51</v>
      </c>
    </row>
    <row r="9" spans="1:6" ht="15.75">
      <c r="A9" s="2"/>
      <c r="B9" s="2"/>
      <c r="C9" s="2"/>
      <c r="D9" s="4" t="s">
        <v>9</v>
      </c>
      <c r="E9" s="4"/>
      <c r="F9" s="4" t="s">
        <v>9</v>
      </c>
    </row>
    <row r="10" spans="1:6" ht="15.75">
      <c r="A10" s="1" t="s">
        <v>92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58</v>
      </c>
      <c r="B12" s="2"/>
      <c r="C12" s="2"/>
      <c r="D12" s="11">
        <v>556</v>
      </c>
      <c r="E12" s="11"/>
      <c r="F12" s="11">
        <v>-4377</v>
      </c>
    </row>
    <row r="13" spans="1:6" ht="15">
      <c r="A13" s="2" t="s">
        <v>93</v>
      </c>
      <c r="B13" s="2"/>
      <c r="C13" s="2"/>
      <c r="D13" s="11"/>
      <c r="E13" s="11"/>
      <c r="F13" s="11"/>
    </row>
    <row r="14" spans="1:6" ht="15">
      <c r="A14" s="2"/>
      <c r="B14" s="2" t="s">
        <v>94</v>
      </c>
      <c r="C14" s="2"/>
      <c r="D14" s="11">
        <v>-67</v>
      </c>
      <c r="E14" s="11"/>
      <c r="F14" s="11">
        <v>1991</v>
      </c>
    </row>
    <row r="15" spans="1:6" ht="15">
      <c r="A15" s="2"/>
      <c r="B15" s="2" t="s">
        <v>95</v>
      </c>
      <c r="C15" s="2"/>
      <c r="D15" s="49">
        <v>1009</v>
      </c>
      <c r="E15" s="50"/>
      <c r="F15" s="49">
        <v>1051</v>
      </c>
    </row>
    <row r="16" spans="1:6" ht="15">
      <c r="A16" s="2"/>
      <c r="B16" s="2"/>
      <c r="C16" s="2"/>
      <c r="D16" s="11"/>
      <c r="E16" s="11"/>
      <c r="F16" s="11"/>
    </row>
    <row r="17" spans="1:6" ht="15">
      <c r="A17" s="2" t="s">
        <v>96</v>
      </c>
      <c r="B17" s="2"/>
      <c r="C17" s="2"/>
      <c r="D17" s="51">
        <f>SUM(D12:D15)</f>
        <v>1498</v>
      </c>
      <c r="E17" s="51"/>
      <c r="F17" s="51">
        <f>SUM(F12:F15)</f>
        <v>-1335</v>
      </c>
    </row>
    <row r="18" spans="1:6" ht="15">
      <c r="A18" s="2"/>
      <c r="B18" s="2"/>
      <c r="C18" s="2"/>
      <c r="D18" s="11"/>
      <c r="E18" s="11"/>
      <c r="F18" s="11"/>
    </row>
    <row r="19" spans="1:6" ht="15">
      <c r="A19" s="2" t="s">
        <v>97</v>
      </c>
      <c r="B19" s="2"/>
      <c r="C19" s="2"/>
      <c r="D19" s="11"/>
      <c r="E19" s="11"/>
      <c r="F19" s="11"/>
    </row>
    <row r="20" spans="1:6" ht="15">
      <c r="A20" s="2"/>
      <c r="B20" s="2" t="s">
        <v>98</v>
      </c>
      <c r="C20" s="2"/>
      <c r="D20" s="11">
        <v>-3424</v>
      </c>
      <c r="E20" s="11"/>
      <c r="F20" s="11">
        <v>7357</v>
      </c>
    </row>
    <row r="21" spans="1:6" ht="15">
      <c r="A21" s="2"/>
      <c r="B21" s="2" t="s">
        <v>99</v>
      </c>
      <c r="C21" s="2"/>
      <c r="D21" s="49">
        <v>1387</v>
      </c>
      <c r="E21" s="50"/>
      <c r="F21" s="49">
        <v>-5301</v>
      </c>
    </row>
    <row r="22" spans="1:6" ht="15">
      <c r="A22" s="2"/>
      <c r="B22" s="2"/>
      <c r="C22" s="2"/>
      <c r="D22" s="11"/>
      <c r="E22" s="11"/>
      <c r="F22" s="11"/>
    </row>
    <row r="23" spans="1:6" ht="15">
      <c r="A23" s="2" t="s">
        <v>100</v>
      </c>
      <c r="B23" s="2"/>
      <c r="C23" s="2"/>
      <c r="D23" s="51">
        <f>SUM(D17:D21)</f>
        <v>-539</v>
      </c>
      <c r="E23" s="51"/>
      <c r="F23" s="51">
        <f>SUM(F17:F21)</f>
        <v>721</v>
      </c>
    </row>
    <row r="24" spans="1:6" ht="15">
      <c r="A24" s="2"/>
      <c r="B24" s="2" t="s">
        <v>101</v>
      </c>
      <c r="C24" s="2"/>
      <c r="D24" s="11">
        <v>-451</v>
      </c>
      <c r="E24" s="11"/>
      <c r="F24" s="11">
        <v>-601</v>
      </c>
    </row>
    <row r="25" spans="1:6" ht="15">
      <c r="A25" s="2"/>
      <c r="B25" s="2" t="s">
        <v>102</v>
      </c>
      <c r="C25" s="2"/>
      <c r="D25" s="11">
        <v>-382</v>
      </c>
      <c r="E25" s="11"/>
      <c r="F25" s="11">
        <v>-16</v>
      </c>
    </row>
    <row r="26" spans="1:6" ht="15">
      <c r="A26" s="2"/>
      <c r="B26" s="2"/>
      <c r="C26" s="2"/>
      <c r="D26" s="11"/>
      <c r="E26" s="50"/>
      <c r="F26" s="11"/>
    </row>
    <row r="27" spans="1:6" ht="15.75" thickBot="1">
      <c r="A27" s="2" t="s">
        <v>103</v>
      </c>
      <c r="B27" s="2"/>
      <c r="C27" s="2"/>
      <c r="D27" s="52">
        <f>SUM(D23:D26)</f>
        <v>-1372</v>
      </c>
      <c r="E27" s="53"/>
      <c r="F27" s="52">
        <f>SUM(F23:F26)</f>
        <v>104</v>
      </c>
    </row>
    <row r="28" spans="1:6" ht="15">
      <c r="A28" s="2"/>
      <c r="B28" s="2"/>
      <c r="C28" s="2"/>
      <c r="D28" s="11"/>
      <c r="E28" s="11"/>
      <c r="F28" s="11"/>
    </row>
    <row r="29" spans="1:6" ht="15.75">
      <c r="A29" s="1" t="s">
        <v>104</v>
      </c>
      <c r="B29" s="2"/>
      <c r="C29" s="2"/>
      <c r="D29" s="11"/>
      <c r="E29" s="11"/>
      <c r="F29" s="11"/>
    </row>
    <row r="30" spans="1:6" ht="15">
      <c r="A30" s="2"/>
      <c r="B30" s="2"/>
      <c r="C30" s="2"/>
      <c r="D30" s="11"/>
      <c r="E30" s="11"/>
      <c r="F30" s="11"/>
    </row>
    <row r="31" spans="1:6" ht="15.75" thickBot="1">
      <c r="A31" s="2" t="s">
        <v>105</v>
      </c>
      <c r="B31" s="2"/>
      <c r="C31" s="2"/>
      <c r="D31" s="54">
        <v>4248</v>
      </c>
      <c r="E31" s="53"/>
      <c r="F31" s="54">
        <v>533</v>
      </c>
    </row>
    <row r="32" spans="1:6" ht="15">
      <c r="A32" s="2"/>
      <c r="B32" s="2"/>
      <c r="C32" s="2"/>
      <c r="D32" s="11"/>
      <c r="E32" s="11"/>
      <c r="F32" s="11"/>
    </row>
    <row r="33" spans="1:6" ht="15.75">
      <c r="A33" s="1" t="s">
        <v>106</v>
      </c>
      <c r="B33" s="2"/>
      <c r="C33" s="2"/>
      <c r="D33" s="11"/>
      <c r="E33" s="11"/>
      <c r="F33" s="11"/>
    </row>
    <row r="34" spans="1:6" ht="15">
      <c r="A34" s="2"/>
      <c r="B34" s="2"/>
      <c r="C34" s="2"/>
      <c r="D34" s="11"/>
      <c r="E34" s="11"/>
      <c r="F34" s="11"/>
    </row>
    <row r="35" spans="1:6" ht="15.75" thickBot="1">
      <c r="A35" s="2" t="s">
        <v>107</v>
      </c>
      <c r="B35" s="2"/>
      <c r="C35" s="2"/>
      <c r="D35" s="54">
        <v>-1062</v>
      </c>
      <c r="E35" s="53"/>
      <c r="F35" s="54">
        <v>2517</v>
      </c>
    </row>
    <row r="36" spans="1:6" ht="15">
      <c r="A36" s="2"/>
      <c r="B36" s="2"/>
      <c r="C36" s="2"/>
      <c r="D36" s="11"/>
      <c r="E36" s="11"/>
      <c r="F36" s="11"/>
    </row>
    <row r="37" spans="1:6" ht="15">
      <c r="A37" s="2" t="s">
        <v>108</v>
      </c>
      <c r="B37" s="2"/>
      <c r="C37" s="2"/>
      <c r="D37" s="51">
        <f>D27+D31+D35</f>
        <v>1814</v>
      </c>
      <c r="E37" s="51"/>
      <c r="F37" s="51">
        <v>3154</v>
      </c>
    </row>
    <row r="38" spans="1:6" ht="15">
      <c r="A38" s="2" t="s">
        <v>109</v>
      </c>
      <c r="B38" s="2"/>
      <c r="C38" s="2"/>
      <c r="D38" s="11">
        <v>-9482</v>
      </c>
      <c r="E38" s="11"/>
      <c r="F38" s="11">
        <v>-12781</v>
      </c>
    </row>
    <row r="39" spans="1:6" ht="15.75" thickBot="1">
      <c r="A39" s="2" t="s">
        <v>110</v>
      </c>
      <c r="B39" s="2"/>
      <c r="C39" s="2"/>
      <c r="D39" s="52">
        <f>SUM(D37:D38)</f>
        <v>-7668</v>
      </c>
      <c r="E39" s="53"/>
      <c r="F39" s="52">
        <f>SUM(F37:F38)</f>
        <v>-9627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0" t="s">
        <v>111</v>
      </c>
      <c r="B42" s="61"/>
      <c r="C42" s="61"/>
      <c r="D42" s="61"/>
      <c r="E42" s="61"/>
      <c r="F42" s="61"/>
    </row>
    <row r="43" spans="1:5" ht="15">
      <c r="A43" s="2"/>
      <c r="B43" s="2"/>
      <c r="C43" s="2"/>
      <c r="D43" s="2"/>
      <c r="E43" s="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dir</cp:lastModifiedBy>
  <cp:lastPrinted>2004-09-17T08:14:11Z</cp:lastPrinted>
  <dcterms:created xsi:type="dcterms:W3CDTF">2004-08-03T07:43:12Z</dcterms:created>
  <dcterms:modified xsi:type="dcterms:W3CDTF">2004-09-17T08:14:13Z</dcterms:modified>
  <cp:category/>
  <cp:version/>
  <cp:contentType/>
  <cp:contentStatus/>
</cp:coreProperties>
</file>